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8" windowHeight="10908"/>
  </bookViews>
  <sheets>
    <sheet name=" образование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5"/>
  <c r="D30"/>
  <c r="C23"/>
  <c r="D23" s="1"/>
  <c r="D20"/>
  <c r="D17"/>
  <c r="D26"/>
  <c r="C20"/>
  <c r="E26" l="1"/>
  <c r="C22"/>
  <c r="C19"/>
  <c r="C17"/>
  <c r="C15" l="1"/>
  <c r="D15" l="1"/>
  <c r="D16"/>
  <c r="D18"/>
  <c r="D21"/>
  <c r="D22"/>
  <c r="D24"/>
  <c r="E16" l="1"/>
  <c r="E17"/>
  <c r="E20"/>
  <c r="E22"/>
  <c r="E23"/>
  <c r="E28"/>
  <c r="E30"/>
  <c r="C25"/>
  <c r="D25" s="1"/>
  <c r="E25" s="1"/>
  <c r="D19"/>
  <c r="E19" s="1"/>
  <c r="C13"/>
  <c r="C12" l="1"/>
  <c r="E15" l="1"/>
  <c r="D13"/>
  <c r="D12" l="1"/>
  <c r="E13"/>
  <c r="E12" s="1"/>
</calcChain>
</file>

<file path=xl/sharedStrings.xml><?xml version="1.0" encoding="utf-8"?>
<sst xmlns="http://schemas.openxmlformats.org/spreadsheetml/2006/main" count="49" uniqueCount="31">
  <si>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</si>
  <si>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</si>
  <si>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</si>
  <si>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</si>
  <si>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</si>
  <si>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</si>
  <si>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</si>
  <si>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</si>
  <si>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</si>
  <si>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</si>
  <si>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</si>
  <si>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</si>
  <si>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</si>
  <si>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</si>
  <si>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</si>
  <si>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</si>
  <si>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</si>
  <si>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</si>
  <si>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</si>
  <si>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</si>
  <si>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</si>
  <si>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</si>
  <si>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</t>
  </si>
  <si>
    <t>средний расход на 1-го ребенка</t>
  </si>
  <si>
    <t>среднемесячная заработная плата 1 ед.</t>
  </si>
  <si>
    <t>тенге</t>
  </si>
  <si>
    <t xml:space="preserve">Дополнительное образование </t>
  </si>
  <si>
    <t>2021 год</t>
  </si>
  <si>
    <t>КГУ «Общеобразовательная школа № 1 имени Исакова Петра Михайловича, Героя Советского Союза города Акколь отдела образования по Аккольскому району</t>
  </si>
  <si>
    <t xml:space="preserve">3.2. Основной пересонал - педагоги </t>
  </si>
  <si>
    <t>по состоянию на "01"09.2021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</si>
</sst>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165" fontId="2" fillId="0" borderId="2" xfId="0" applyNumberFormat="1" applyFont="1" applyBorder="1"/>
    <xf numFmtId="1" fontId="1" fillId="0" borderId="2" xfId="0" applyNumberFormat="1" applyFont="1" applyBorder="1"/>
    <xf numFmtId="165" fontId="2" fillId="0" borderId="0" xfId="0" applyNumberFormat="1" applyFont="1"/>
    <xf numFmtId="0" fontId="2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1" fontId="2" fillId="0" borderId="0" xfId="0" applyNumberFormat="1" applyFont="1"/>
    <xf numFmtId="165" fontId="2" fillId="2" borderId="2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C25" sqref="C25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7">
      <c r="A1" s="28" t="s">
        <v>16</v>
      </c>
      <c r="B1" s="28"/>
      <c r="C1" s="28"/>
      <c r="D1" s="28"/>
      <c r="E1" s="28"/>
    </row>
    <row r="2" spans="1:7">
      <c r="A2" s="28" t="s">
        <v>30</v>
      </c>
      <c r="B2" s="28"/>
      <c r="C2" s="28"/>
      <c r="D2" s="28"/>
      <c r="E2" s="28"/>
    </row>
    <row r="3" spans="1:7">
      <c r="A3" s="1"/>
    </row>
    <row r="4" spans="1:7" ht="48" customHeight="1">
      <c r="A4" s="29" t="s">
        <v>28</v>
      </c>
      <c r="B4" s="29"/>
      <c r="C4" s="29"/>
      <c r="D4" s="29"/>
      <c r="E4" s="29"/>
    </row>
    <row r="5" spans="1:7" ht="15.75" customHeight="1">
      <c r="A5" s="30" t="s">
        <v>17</v>
      </c>
      <c r="B5" s="30"/>
      <c r="C5" s="30"/>
      <c r="D5" s="30"/>
      <c r="E5" s="30"/>
    </row>
    <row r="6" spans="1:7">
      <c r="A6" s="4"/>
    </row>
    <row r="7" spans="1:7">
      <c r="A7" s="14" t="s">
        <v>18</v>
      </c>
    </row>
    <row r="8" spans="1:7">
      <c r="A8" s="1"/>
    </row>
    <row r="9" spans="1:7">
      <c r="A9" s="31" t="s">
        <v>26</v>
      </c>
      <c r="B9" s="32" t="s">
        <v>19</v>
      </c>
      <c r="C9" s="31" t="s">
        <v>27</v>
      </c>
      <c r="D9" s="31"/>
      <c r="E9" s="31"/>
    </row>
    <row r="10" spans="1:7" ht="40.799999999999997">
      <c r="A10" s="31"/>
      <c r="B10" s="32"/>
      <c r="C10" s="5" t="s">
        <v>20</v>
      </c>
      <c r="D10" s="5" t="s">
        <v>21</v>
      </c>
      <c r="E10" s="6" t="s">
        <v>15</v>
      </c>
    </row>
    <row r="11" spans="1:7">
      <c r="A11" s="7" t="s">
        <v>22</v>
      </c>
      <c r="B11" s="8" t="s">
        <v>10</v>
      </c>
      <c r="C11" s="9">
        <v>926</v>
      </c>
      <c r="D11" s="9">
        <v>926</v>
      </c>
      <c r="E11" s="9">
        <v>926</v>
      </c>
    </row>
    <row r="12" spans="1:7" ht="27.6">
      <c r="A12" s="12" t="s">
        <v>23</v>
      </c>
      <c r="B12" s="8" t="s">
        <v>2</v>
      </c>
      <c r="C12" s="9">
        <f>C13/C11</f>
        <v>413.76241900647949</v>
      </c>
      <c r="D12" s="9">
        <f>D13/D11</f>
        <v>307.34673326133907</v>
      </c>
      <c r="E12" s="9">
        <f t="shared" ref="E12" si="0">E13/E11</f>
        <v>307.34673326133907</v>
      </c>
    </row>
    <row r="13" spans="1:7" ht="27.6">
      <c r="A13" s="7" t="s">
        <v>11</v>
      </c>
      <c r="B13" s="8" t="s">
        <v>2</v>
      </c>
      <c r="C13" s="7">
        <f>C15+C26+C27+C28+C29+C30</f>
        <v>383144</v>
      </c>
      <c r="D13" s="18">
        <f t="shared" ref="D13:E13" si="1">D15+D26+D27+D28+D29+D30</f>
        <v>284603.07499999995</v>
      </c>
      <c r="E13" s="18">
        <f t="shared" si="1"/>
        <v>284603.07499999995</v>
      </c>
      <c r="G13" s="26"/>
    </row>
    <row r="14" spans="1:7">
      <c r="A14" s="10" t="s">
        <v>0</v>
      </c>
      <c r="B14" s="11"/>
      <c r="C14" s="9"/>
      <c r="D14" s="9"/>
      <c r="E14" s="9"/>
    </row>
    <row r="15" spans="1:7" ht="27.6">
      <c r="A15" s="7" t="s">
        <v>12</v>
      </c>
      <c r="B15" s="8" t="s">
        <v>2</v>
      </c>
      <c r="C15" s="9">
        <f>C17+C20+C23</f>
        <v>298106</v>
      </c>
      <c r="D15" s="20">
        <f>D17+D20+D23</f>
        <v>224287.07499999998</v>
      </c>
      <c r="E15" s="9">
        <f>D15</f>
        <v>224287.07499999998</v>
      </c>
    </row>
    <row r="16" spans="1:7">
      <c r="A16" s="10" t="s">
        <v>1</v>
      </c>
      <c r="B16" s="11"/>
      <c r="C16" s="9"/>
      <c r="D16" s="20">
        <f t="shared" ref="D16:D25" si="2">C16</f>
        <v>0</v>
      </c>
      <c r="E16" s="9">
        <f t="shared" ref="E16:E30" si="3">D16</f>
        <v>0</v>
      </c>
    </row>
    <row r="17" spans="1:6" ht="27.6">
      <c r="A17" s="9" t="s">
        <v>13</v>
      </c>
      <c r="B17" s="8" t="s">
        <v>2</v>
      </c>
      <c r="C17" s="9">
        <f>6626.1+752.3</f>
        <v>7378.4000000000005</v>
      </c>
      <c r="D17" s="27">
        <f>C17/4*3</f>
        <v>5533.8</v>
      </c>
      <c r="E17" s="16">
        <f t="shared" si="3"/>
        <v>5533.8</v>
      </c>
    </row>
    <row r="18" spans="1:6">
      <c r="A18" s="12" t="s">
        <v>4</v>
      </c>
      <c r="B18" s="13" t="s">
        <v>3</v>
      </c>
      <c r="C18" s="9">
        <v>5</v>
      </c>
      <c r="D18" s="20">
        <f t="shared" si="2"/>
        <v>5</v>
      </c>
      <c r="E18" s="9">
        <v>5</v>
      </c>
    </row>
    <row r="19" spans="1:6" ht="21.9" customHeight="1">
      <c r="A19" s="12" t="s">
        <v>24</v>
      </c>
      <c r="B19" s="8" t="s">
        <v>25</v>
      </c>
      <c r="C19" s="9">
        <f>C17/C18/12*1000</f>
        <v>122973.33333333334</v>
      </c>
      <c r="D19" s="20">
        <f t="shared" si="2"/>
        <v>122973.33333333334</v>
      </c>
      <c r="E19" s="9">
        <f t="shared" si="3"/>
        <v>122973.33333333334</v>
      </c>
      <c r="F19" s="19"/>
    </row>
    <row r="20" spans="1:6" ht="27.6">
      <c r="A20" s="15" t="s">
        <v>29</v>
      </c>
      <c r="B20" s="8" t="s">
        <v>2</v>
      </c>
      <c r="C20" s="9">
        <f>242383.7+10876.4+3020</f>
        <v>256280.1</v>
      </c>
      <c r="D20" s="20">
        <f>141137.65+51780</f>
        <v>192917.65</v>
      </c>
      <c r="E20" s="9">
        <f t="shared" si="3"/>
        <v>192917.65</v>
      </c>
    </row>
    <row r="21" spans="1:6">
      <c r="A21" s="12" t="s">
        <v>4</v>
      </c>
      <c r="B21" s="13" t="s">
        <v>3</v>
      </c>
      <c r="C21" s="9">
        <v>87.5</v>
      </c>
      <c r="D21" s="20">
        <f t="shared" si="2"/>
        <v>87.5</v>
      </c>
      <c r="E21" s="9">
        <v>87.5</v>
      </c>
    </row>
    <row r="22" spans="1:6" ht="21.9" customHeight="1">
      <c r="A22" s="12" t="s">
        <v>24</v>
      </c>
      <c r="B22" s="8" t="s">
        <v>25</v>
      </c>
      <c r="C22" s="9">
        <f>C20/C21/12*1000</f>
        <v>244076.28571428571</v>
      </c>
      <c r="D22" s="20">
        <f t="shared" si="2"/>
        <v>244076.28571428571</v>
      </c>
      <c r="E22" s="9">
        <f t="shared" si="3"/>
        <v>244076.28571428571</v>
      </c>
    </row>
    <row r="23" spans="1:6" ht="27.6">
      <c r="A23" s="20" t="s">
        <v>14</v>
      </c>
      <c r="B23" s="21" t="s">
        <v>2</v>
      </c>
      <c r="C23" s="20">
        <f>31305.3+1341.2-6226+8027</f>
        <v>34447.5</v>
      </c>
      <c r="D23" s="27">
        <f>C23/4*3</f>
        <v>25835.625</v>
      </c>
      <c r="E23" s="16">
        <f t="shared" si="3"/>
        <v>25835.625</v>
      </c>
    </row>
    <row r="24" spans="1:6">
      <c r="A24" s="22" t="s">
        <v>4</v>
      </c>
      <c r="B24" s="23" t="s">
        <v>3</v>
      </c>
      <c r="C24" s="20">
        <v>41</v>
      </c>
      <c r="D24" s="20">
        <f t="shared" si="2"/>
        <v>41</v>
      </c>
      <c r="E24" s="9">
        <v>41</v>
      </c>
    </row>
    <row r="25" spans="1:6" ht="21.9" customHeight="1">
      <c r="A25" s="22" t="s">
        <v>24</v>
      </c>
      <c r="B25" s="21" t="s">
        <v>25</v>
      </c>
      <c r="C25" s="20">
        <f>C23/C24/12*1000</f>
        <v>70015.243902439019</v>
      </c>
      <c r="D25" s="20">
        <f t="shared" si="2"/>
        <v>70015.243902439019</v>
      </c>
      <c r="E25" s="9">
        <f t="shared" si="3"/>
        <v>70015.243902439019</v>
      </c>
    </row>
    <row r="26" spans="1:6" ht="27.6">
      <c r="A26" s="24" t="s">
        <v>5</v>
      </c>
      <c r="B26" s="21" t="s">
        <v>2</v>
      </c>
      <c r="C26" s="20">
        <v>30844</v>
      </c>
      <c r="D26" s="27">
        <f>7543+9553+4196</f>
        <v>21292</v>
      </c>
      <c r="E26" s="17">
        <f t="shared" si="3"/>
        <v>21292</v>
      </c>
    </row>
    <row r="27" spans="1:6" ht="36.6">
      <c r="A27" s="25" t="s">
        <v>6</v>
      </c>
      <c r="B27" s="21" t="s">
        <v>2</v>
      </c>
      <c r="C27" s="20">
        <v>5418</v>
      </c>
      <c r="D27" s="27">
        <v>2659</v>
      </c>
      <c r="E27" s="17">
        <v>2659</v>
      </c>
    </row>
    <row r="28" spans="1:6" ht="27.6">
      <c r="A28" s="25" t="s">
        <v>7</v>
      </c>
      <c r="B28" s="21" t="s">
        <v>2</v>
      </c>
      <c r="C28" s="20">
        <v>0</v>
      </c>
      <c r="D28" s="20">
        <v>0</v>
      </c>
      <c r="E28" s="9">
        <f t="shared" si="3"/>
        <v>0</v>
      </c>
    </row>
    <row r="29" spans="1:6" ht="36.6">
      <c r="A29" s="25" t="s">
        <v>8</v>
      </c>
      <c r="B29" s="21" t="s">
        <v>2</v>
      </c>
      <c r="C29" s="20">
        <v>16266</v>
      </c>
      <c r="D29" s="20">
        <v>15271</v>
      </c>
      <c r="E29" s="9">
        <v>15271</v>
      </c>
    </row>
    <row r="30" spans="1:6" ht="38.25" customHeight="1">
      <c r="A30" s="25" t="s">
        <v>9</v>
      </c>
      <c r="B30" s="21" t="s">
        <v>2</v>
      </c>
      <c r="C30" s="20">
        <f>31820+690</f>
        <v>32510</v>
      </c>
      <c r="D30" s="17">
        <f>3140+2896+21078-6020</f>
        <v>21094</v>
      </c>
      <c r="E30" s="17">
        <f t="shared" si="3"/>
        <v>21094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образование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2021-09-30T12:23:52Z</dcterms:modified>
</cp:coreProperties>
</file>